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ohamed\Desktop\Personal\Homebrew\"/>
    </mc:Choice>
  </mc:AlternateContent>
  <bookViews>
    <workbookView xWindow="0" yWindow="0" windowWidth="28800" windowHeight="12435"/>
  </bookViews>
  <sheets>
    <sheet name="Recipe_Calc_By_Boil_Volume" sheetId="1" r:id="rId1"/>
  </sheets>
  <externalReferences>
    <externalReference r:id="rId2"/>
  </externalReferences>
  <definedNames>
    <definedName name="galons">'[1]IBU Calculator'!$B$5</definedName>
    <definedName name="liters">'[1]IBU Calculator'!$A$5</definedName>
    <definedName name="og">'[1]IBU Calculator'!$B$2</definedName>
    <definedName name="ogbrix">'[1]IBU Calculator'!$A$2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2" i="1" l="1"/>
  <c r="D30" i="1" s="1"/>
  <c r="D31" i="1"/>
  <c r="E31" i="1" s="1"/>
  <c r="C27" i="1"/>
  <c r="D26" i="1"/>
  <c r="E26" i="1" s="1"/>
  <c r="D25" i="1"/>
  <c r="E25" i="1" s="1"/>
  <c r="D24" i="1"/>
  <c r="E24" i="1" s="1"/>
  <c r="D23" i="1"/>
  <c r="E23" i="1" s="1"/>
  <c r="D22" i="1"/>
  <c r="E22" i="1" s="1"/>
  <c r="D21" i="1"/>
  <c r="D27" i="1" s="1"/>
  <c r="C18" i="1"/>
  <c r="D17" i="1"/>
  <c r="D16" i="1"/>
  <c r="D15" i="1"/>
  <c r="D14" i="1"/>
  <c r="D13" i="1"/>
  <c r="D12" i="1"/>
  <c r="D18" i="1" s="1"/>
  <c r="D8" i="1"/>
  <c r="C7" i="1"/>
  <c r="D7" i="1" s="1"/>
  <c r="C6" i="1"/>
  <c r="D6" i="1" s="1"/>
  <c r="D5" i="1"/>
  <c r="D4" i="1"/>
  <c r="C3" i="1"/>
  <c r="E16" i="1" s="1"/>
  <c r="E30" i="1" l="1"/>
  <c r="E32" i="1" s="1"/>
  <c r="D32" i="1"/>
  <c r="E21" i="1"/>
  <c r="E27" i="1" s="1"/>
  <c r="E14" i="1"/>
  <c r="E13" i="1"/>
  <c r="E17" i="1"/>
  <c r="E15" i="1"/>
  <c r="D3" i="1"/>
  <c r="E12" i="1"/>
  <c r="E18" i="1" l="1"/>
</calcChain>
</file>

<file path=xl/sharedStrings.xml><?xml version="1.0" encoding="utf-8"?>
<sst xmlns="http://schemas.openxmlformats.org/spreadsheetml/2006/main" count="39" uniqueCount="28">
  <si>
    <t>Калкулатор за количество малц, вода за озаряване и вода за промиване, според въведено количество мъст за варене</t>
  </si>
  <si>
    <t>Суровина</t>
  </si>
  <si>
    <t>К-во</t>
  </si>
  <si>
    <t>К-во - 
закръглено</t>
  </si>
  <si>
    <t>%</t>
  </si>
  <si>
    <t>Малц</t>
  </si>
  <si>
    <t>N/A</t>
  </si>
  <si>
    <t>Хмел</t>
  </si>
  <si>
    <t>Бирени Дрожди</t>
  </si>
  <si>
    <t>Вода за озаряване (Strike Water)</t>
  </si>
  <si>
    <t>Вода за промиване (Sparge Water)</t>
  </si>
  <si>
    <t>Вода Общо (Варка - колко побира съда за варене)</t>
  </si>
  <si>
    <t>*В горната таблица се смята к-вото малц, вода за озахаряване, вода за промиване, според к-вото бирена мъст за варене. Въвежда се само к-во вода за цялата варка (капацитета на съда за варене)
*В долната талбица се въвеждат видове малц и количества според произволно избрана рецепта и в най-дясната колона се пресмята оразмерена рецепта за к-вото бирена мъст в горната таблица.
* Полетата в зелена гама трябва да равни - проверка на въведените данни.</t>
  </si>
  <si>
    <t>Оразмеряване на рецепта според количеството мъст за варене от горната таблица и въведени данни от рецепта</t>
  </si>
  <si>
    <t>Суровина МАЛЦ</t>
  </si>
  <si>
    <t>%  съотношение</t>
  </si>
  <si>
    <t>Оразмерено к-во</t>
  </si>
  <si>
    <t>Pale ale malt</t>
  </si>
  <si>
    <t>Carapils</t>
  </si>
  <si>
    <t>Caraaroma</t>
  </si>
  <si>
    <t xml:space="preserve">Carafa II </t>
  </si>
  <si>
    <t>Печен ечемик</t>
  </si>
  <si>
    <t>Общо количество:</t>
  </si>
  <si>
    <t>Суровина ХМЕЛ</t>
  </si>
  <si>
    <t>Magnum</t>
  </si>
  <si>
    <t>Aurora</t>
  </si>
  <si>
    <t>Суровина Дрожди</t>
  </si>
  <si>
    <t>Nottingham 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</si>
</sst>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.00&quot; кг&quot;"/>
    <numFmt numFmtId="165" formatCode="0.00&quot; г&quot;"/>
    <numFmt numFmtId="166" formatCode="0&quot; г&quot;"/>
    <numFmt numFmtId="167" formatCode="0.000&quot; л&quot;"/>
    <numFmt numFmtId="168" formatCode="0.000%"/>
    <numFmt numFmtId="169" formatCode="0.00&quot; л&quot;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2" fillId="2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0" fillId="3" borderId="5" xfId="0" applyFill="1" applyBorder="1"/>
    <xf numFmtId="164" fontId="2" fillId="4" borderId="5" xfId="0" applyNumberFormat="1" applyFont="1" applyFill="1" applyBorder="1"/>
    <xf numFmtId="164" fontId="0" fillId="3" borderId="5" xfId="0" applyNumberFormat="1" applyFill="1" applyBorder="1"/>
    <xf numFmtId="0" fontId="0" fillId="3" borderId="6" xfId="0" applyFill="1" applyBorder="1" applyAlignment="1">
      <alignment horizontal="center"/>
    </xf>
    <xf numFmtId="165" fontId="0" fillId="5" borderId="5" xfId="0" applyNumberFormat="1" applyFill="1" applyBorder="1"/>
    <xf numFmtId="166" fontId="0" fillId="3" borderId="5" xfId="0" applyNumberFormat="1" applyFill="1" applyBorder="1"/>
    <xf numFmtId="165" fontId="0" fillId="6" borderId="5" xfId="0" applyNumberFormat="1" applyFill="1" applyBorder="1"/>
    <xf numFmtId="167" fontId="1" fillId="3" borderId="5" xfId="0" applyNumberFormat="1" applyFont="1" applyFill="1" applyBorder="1"/>
    <xf numFmtId="1" fontId="1" fillId="3" borderId="5" xfId="0" applyNumberFormat="1" applyFont="1" applyFill="1" applyBorder="1"/>
    <xf numFmtId="168" fontId="0" fillId="3" borderId="6" xfId="0" applyNumberFormat="1" applyFill="1" applyBorder="1" applyAlignment="1">
      <alignment horizontal="center"/>
    </xf>
    <xf numFmtId="1" fontId="0" fillId="3" borderId="5" xfId="0" applyNumberFormat="1" applyFill="1" applyBorder="1"/>
    <xf numFmtId="0" fontId="2" fillId="3" borderId="5" xfId="0" applyFont="1" applyFill="1" applyBorder="1"/>
    <xf numFmtId="169" fontId="2" fillId="7" borderId="5" xfId="0" applyNumberFormat="1" applyFont="1" applyFill="1" applyBorder="1" applyAlignment="1">
      <alignment vertical="center"/>
    </xf>
    <xf numFmtId="1" fontId="2" fillId="3" borderId="5" xfId="0" applyNumberFormat="1" applyFont="1" applyFill="1" applyBorder="1"/>
    <xf numFmtId="168" fontId="2" fillId="3" borderId="6" xfId="0" applyNumberFormat="1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 vertical="center" wrapText="1"/>
    </xf>
    <xf numFmtId="0" fontId="0" fillId="3" borderId="4" xfId="0" applyFill="1" applyBorder="1"/>
    <xf numFmtId="0" fontId="0" fillId="7" borderId="5" xfId="0" applyFill="1" applyBorder="1"/>
    <xf numFmtId="0" fontId="1" fillId="7" borderId="5" xfId="0" applyFont="1" applyFill="1" applyBorder="1"/>
    <xf numFmtId="10" fontId="1" fillId="3" borderId="5" xfId="0" applyNumberFormat="1" applyFont="1" applyFill="1" applyBorder="1"/>
    <xf numFmtId="2" fontId="2" fillId="3" borderId="6" xfId="0" applyNumberFormat="1" applyFont="1" applyFill="1" applyBorder="1"/>
    <xf numFmtId="0" fontId="0" fillId="7" borderId="7" xfId="0" applyFill="1" applyBorder="1"/>
    <xf numFmtId="0" fontId="1" fillId="3" borderId="5" xfId="0" applyFont="1" applyFill="1" applyBorder="1"/>
    <xf numFmtId="2" fontId="2" fillId="4" borderId="6" xfId="0" applyNumberFormat="1" applyFont="1" applyFill="1" applyBorder="1"/>
    <xf numFmtId="0" fontId="0" fillId="0" borderId="9" xfId="0" applyBorder="1"/>
    <xf numFmtId="0" fontId="0" fillId="0" borderId="0" xfId="0" applyBorder="1"/>
    <xf numFmtId="0" fontId="0" fillId="0" borderId="10" xfId="0" applyBorder="1"/>
    <xf numFmtId="2" fontId="2" fillId="5" borderId="6" xfId="0" applyNumberFormat="1" applyFont="1" applyFill="1" applyBorder="1"/>
    <xf numFmtId="0" fontId="1" fillId="3" borderId="13" xfId="0" applyFont="1" applyFill="1" applyBorder="1"/>
    <xf numFmtId="10" fontId="1" fillId="3" borderId="13" xfId="0" applyNumberFormat="1" applyFont="1" applyFill="1" applyBorder="1"/>
    <xf numFmtId="2" fontId="2" fillId="6" borderId="14" xfId="0" applyNumberFormat="1" applyFont="1" applyFill="1" applyBorder="1"/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right"/>
    </xf>
    <xf numFmtId="0" fontId="2" fillId="3" borderId="7" xfId="0" applyFont="1" applyFill="1" applyBorder="1" applyAlignment="1">
      <alignment horizontal="right"/>
    </xf>
    <xf numFmtId="0" fontId="2" fillId="3" borderId="11" xfId="0" applyFont="1" applyFill="1" applyBorder="1" applyAlignment="1">
      <alignment horizontal="right"/>
    </xf>
    <xf numFmtId="0" fontId="2" fillId="3" borderId="12" xfId="0" applyFont="1" applyFill="1" applyBorder="1" applyAlignment="1">
      <alignment horizontal="right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omeBrewingProcedur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Начало"/>
      <sheetName val="Теория"/>
      <sheetName val="Малц"/>
      <sheetName val="Yassno Pivo"/>
      <sheetName val="Вайцен"/>
      <sheetName val="в8 Yassno Pivo"/>
      <sheetName val="IBU Calculator"/>
      <sheetName val="Malt equal chart"/>
      <sheetName val="Първоначални разходи"/>
      <sheetName val="Процедура"/>
      <sheetName val="Калк - рецепти"/>
      <sheetName val="График 1ва варка 30.10.16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A2">
            <v>11.5</v>
          </cell>
          <cell r="B2">
            <v>1.0471475730429238</v>
          </cell>
        </row>
        <row r="5">
          <cell r="A5">
            <v>27</v>
          </cell>
          <cell r="B5">
            <v>7.1353439999999999</v>
          </cell>
        </row>
      </sheetData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2"/>
  <sheetViews>
    <sheetView tabSelected="1" workbookViewId="0">
      <selection activeCell="J29" sqref="J29"/>
    </sheetView>
  </sheetViews>
  <sheetFormatPr defaultRowHeight="15" x14ac:dyDescent="0.25"/>
  <cols>
    <col min="1" max="1" width="2" bestFit="1" customWidth="1"/>
    <col min="2" max="2" width="48" bestFit="1" customWidth="1"/>
    <col min="4" max="4" width="21.28515625" customWidth="1"/>
    <col min="5" max="5" width="17.42578125" bestFit="1" customWidth="1"/>
  </cols>
  <sheetData>
    <row r="1" spans="1:5" ht="15" customHeight="1" x14ac:dyDescent="0.25">
      <c r="A1" s="42" t="s">
        <v>0</v>
      </c>
      <c r="B1" s="43"/>
      <c r="C1" s="43"/>
      <c r="D1" s="43"/>
      <c r="E1" s="44"/>
    </row>
    <row r="2" spans="1:5" ht="30" customHeight="1" x14ac:dyDescent="0.25">
      <c r="A2" s="36" t="s">
        <v>1</v>
      </c>
      <c r="B2" s="37"/>
      <c r="C2" s="1" t="s">
        <v>2</v>
      </c>
      <c r="D2" s="2" t="s">
        <v>3</v>
      </c>
      <c r="E2" s="3" t="s">
        <v>4</v>
      </c>
    </row>
    <row r="3" spans="1:5" x14ac:dyDescent="0.25">
      <c r="A3" s="4">
        <v>1</v>
      </c>
      <c r="B3" s="5" t="s">
        <v>5</v>
      </c>
      <c r="C3" s="6">
        <f>C6/3</f>
        <v>3.4285599999999996</v>
      </c>
      <c r="D3" s="7">
        <f>ROUND(C3,2)</f>
        <v>3.43</v>
      </c>
      <c r="E3" s="8" t="s">
        <v>6</v>
      </c>
    </row>
    <row r="4" spans="1:5" x14ac:dyDescent="0.25">
      <c r="A4" s="4">
        <v>2</v>
      </c>
      <c r="B4" s="5" t="s">
        <v>7</v>
      </c>
      <c r="C4" s="9">
        <v>50</v>
      </c>
      <c r="D4" s="10">
        <f t="shared" ref="D4:D8" si="0">ROUND(C4,0)</f>
        <v>50</v>
      </c>
      <c r="E4" s="8" t="s">
        <v>6</v>
      </c>
    </row>
    <row r="5" spans="1:5" x14ac:dyDescent="0.25">
      <c r="A5" s="4">
        <v>3</v>
      </c>
      <c r="B5" s="5" t="s">
        <v>8</v>
      </c>
      <c r="C5" s="11">
        <v>11</v>
      </c>
      <c r="D5" s="10">
        <f t="shared" si="0"/>
        <v>11</v>
      </c>
      <c r="E5" s="8" t="s">
        <v>6</v>
      </c>
    </row>
    <row r="6" spans="1:5" x14ac:dyDescent="0.25">
      <c r="A6" s="4">
        <v>4</v>
      </c>
      <c r="B6" s="5" t="s">
        <v>9</v>
      </c>
      <c r="C6" s="12">
        <f>C8*E6</f>
        <v>10.285679999999999</v>
      </c>
      <c r="D6" s="13">
        <f t="shared" si="0"/>
        <v>10</v>
      </c>
      <c r="E6" s="14">
        <v>0.42857000000000001</v>
      </c>
    </row>
    <row r="7" spans="1:5" x14ac:dyDescent="0.25">
      <c r="A7" s="4">
        <v>5</v>
      </c>
      <c r="B7" s="5" t="s">
        <v>10</v>
      </c>
      <c r="C7" s="12">
        <f>C8*E7</f>
        <v>13.714320000000001</v>
      </c>
      <c r="D7" s="15">
        <f t="shared" si="0"/>
        <v>14</v>
      </c>
      <c r="E7" s="14">
        <v>0.57142999999999999</v>
      </c>
    </row>
    <row r="8" spans="1:5" x14ac:dyDescent="0.25">
      <c r="A8" s="4"/>
      <c r="B8" s="16" t="s">
        <v>11</v>
      </c>
      <c r="C8" s="17">
        <v>24</v>
      </c>
      <c r="D8" s="18">
        <f t="shared" si="0"/>
        <v>24</v>
      </c>
      <c r="E8" s="19">
        <v>1</v>
      </c>
    </row>
    <row r="9" spans="1:5" ht="64.5" customHeight="1" x14ac:dyDescent="0.25">
      <c r="A9" s="45" t="s">
        <v>12</v>
      </c>
      <c r="B9" s="46"/>
      <c r="C9" s="46"/>
      <c r="D9" s="46"/>
      <c r="E9" s="47"/>
    </row>
    <row r="10" spans="1:5" x14ac:dyDescent="0.25">
      <c r="A10" s="48" t="s">
        <v>13</v>
      </c>
      <c r="B10" s="49"/>
      <c r="C10" s="49"/>
      <c r="D10" s="49"/>
      <c r="E10" s="50"/>
    </row>
    <row r="11" spans="1:5" x14ac:dyDescent="0.25">
      <c r="A11" s="36" t="s">
        <v>14</v>
      </c>
      <c r="B11" s="37"/>
      <c r="C11" s="1" t="s">
        <v>2</v>
      </c>
      <c r="D11" s="2" t="s">
        <v>15</v>
      </c>
      <c r="E11" s="20" t="s">
        <v>16</v>
      </c>
    </row>
    <row r="12" spans="1:5" x14ac:dyDescent="0.25">
      <c r="A12" s="21">
        <v>1</v>
      </c>
      <c r="B12" s="22" t="s">
        <v>17</v>
      </c>
      <c r="C12" s="23">
        <v>3.5</v>
      </c>
      <c r="D12" s="24">
        <f>C12/$C$18</f>
        <v>0.69999999999999984</v>
      </c>
      <c r="E12" s="25">
        <f>$C$3*D12</f>
        <v>2.3999919999999992</v>
      </c>
    </row>
    <row r="13" spans="1:5" x14ac:dyDescent="0.25">
      <c r="A13" s="21">
        <v>2</v>
      </c>
      <c r="B13" s="22" t="s">
        <v>18</v>
      </c>
      <c r="C13" s="23">
        <v>0.5</v>
      </c>
      <c r="D13" s="24">
        <f t="shared" ref="D13:D17" si="1">C13/$C$18</f>
        <v>9.9999999999999978E-2</v>
      </c>
      <c r="E13" s="25">
        <f t="shared" ref="E13:E17" si="2">$C$3*D13</f>
        <v>0.34285599999999988</v>
      </c>
    </row>
    <row r="14" spans="1:5" x14ac:dyDescent="0.25">
      <c r="A14" s="21">
        <v>3</v>
      </c>
      <c r="B14" s="22" t="s">
        <v>19</v>
      </c>
      <c r="C14" s="23">
        <v>0.4</v>
      </c>
      <c r="D14" s="24">
        <f t="shared" si="1"/>
        <v>7.9999999999999988E-2</v>
      </c>
      <c r="E14" s="25">
        <f t="shared" si="2"/>
        <v>0.27428479999999994</v>
      </c>
    </row>
    <row r="15" spans="1:5" x14ac:dyDescent="0.25">
      <c r="A15" s="21">
        <v>4</v>
      </c>
      <c r="B15" s="22" t="s">
        <v>20</v>
      </c>
      <c r="C15" s="23">
        <v>0.4</v>
      </c>
      <c r="D15" s="24">
        <f t="shared" si="1"/>
        <v>7.9999999999999988E-2</v>
      </c>
      <c r="E15" s="25">
        <f t="shared" si="2"/>
        <v>0.27428479999999994</v>
      </c>
    </row>
    <row r="16" spans="1:5" x14ac:dyDescent="0.25">
      <c r="A16" s="21">
        <v>5</v>
      </c>
      <c r="B16" s="22" t="s">
        <v>21</v>
      </c>
      <c r="C16" s="23">
        <v>0.2</v>
      </c>
      <c r="D16" s="24">
        <f t="shared" si="1"/>
        <v>3.9999999999999994E-2</v>
      </c>
      <c r="E16" s="25">
        <f t="shared" si="2"/>
        <v>0.13714239999999997</v>
      </c>
    </row>
    <row r="17" spans="1:5" x14ac:dyDescent="0.25">
      <c r="A17" s="21">
        <v>6</v>
      </c>
      <c r="B17" s="26"/>
      <c r="C17" s="23"/>
      <c r="D17" s="24">
        <f t="shared" si="1"/>
        <v>0</v>
      </c>
      <c r="E17" s="25">
        <f t="shared" si="2"/>
        <v>0</v>
      </c>
    </row>
    <row r="18" spans="1:5" x14ac:dyDescent="0.25">
      <c r="A18" s="38" t="s">
        <v>22</v>
      </c>
      <c r="B18" s="39"/>
      <c r="C18" s="27">
        <f>SUM(C12:C16)</f>
        <v>5.0000000000000009</v>
      </c>
      <c r="D18" s="24">
        <f>SUM(D12:D16)</f>
        <v>0.99999999999999978</v>
      </c>
      <c r="E18" s="28">
        <f>SUM(E12:E16)</f>
        <v>3.4285599999999987</v>
      </c>
    </row>
    <row r="19" spans="1:5" x14ac:dyDescent="0.25">
      <c r="A19" s="29"/>
      <c r="B19" s="30"/>
      <c r="C19" s="30"/>
      <c r="D19" s="30"/>
      <c r="E19" s="31"/>
    </row>
    <row r="20" spans="1:5" x14ac:dyDescent="0.25">
      <c r="A20" s="36" t="s">
        <v>23</v>
      </c>
      <c r="B20" s="37"/>
      <c r="C20" s="1" t="s">
        <v>2</v>
      </c>
      <c r="D20" s="2" t="s">
        <v>15</v>
      </c>
      <c r="E20" s="20" t="s">
        <v>16</v>
      </c>
    </row>
    <row r="21" spans="1:5" x14ac:dyDescent="0.25">
      <c r="A21" s="21">
        <v>1</v>
      </c>
      <c r="B21" s="22" t="s">
        <v>24</v>
      </c>
      <c r="C21" s="23">
        <v>30</v>
      </c>
      <c r="D21" s="24">
        <f>C21/$C$27</f>
        <v>0.6</v>
      </c>
      <c r="E21" s="25">
        <f>$C$4*D21</f>
        <v>30</v>
      </c>
    </row>
    <row r="22" spans="1:5" x14ac:dyDescent="0.25">
      <c r="A22" s="21">
        <v>2</v>
      </c>
      <c r="B22" s="22" t="s">
        <v>25</v>
      </c>
      <c r="C22" s="23">
        <v>20</v>
      </c>
      <c r="D22" s="24">
        <f t="shared" ref="D22:D26" si="3">C22/$C$27</f>
        <v>0.4</v>
      </c>
      <c r="E22" s="25">
        <f t="shared" ref="E22:E26" si="4">$C$4*D22</f>
        <v>20</v>
      </c>
    </row>
    <row r="23" spans="1:5" x14ac:dyDescent="0.25">
      <c r="A23" s="21">
        <v>3</v>
      </c>
      <c r="B23" s="22"/>
      <c r="C23" s="23"/>
      <c r="D23" s="24">
        <f t="shared" si="3"/>
        <v>0</v>
      </c>
      <c r="E23" s="25">
        <f t="shared" si="4"/>
        <v>0</v>
      </c>
    </row>
    <row r="24" spans="1:5" x14ac:dyDescent="0.25">
      <c r="A24" s="21">
        <v>4</v>
      </c>
      <c r="B24" s="22"/>
      <c r="C24" s="23"/>
      <c r="D24" s="24">
        <f t="shared" si="3"/>
        <v>0</v>
      </c>
      <c r="E24" s="25">
        <f t="shared" si="4"/>
        <v>0</v>
      </c>
    </row>
    <row r="25" spans="1:5" x14ac:dyDescent="0.25">
      <c r="A25" s="21">
        <v>5</v>
      </c>
      <c r="B25" s="22"/>
      <c r="C25" s="23"/>
      <c r="D25" s="24">
        <f t="shared" si="3"/>
        <v>0</v>
      </c>
      <c r="E25" s="25">
        <f t="shared" si="4"/>
        <v>0</v>
      </c>
    </row>
    <row r="26" spans="1:5" x14ac:dyDescent="0.25">
      <c r="A26" s="21">
        <v>6</v>
      </c>
      <c r="B26" s="22"/>
      <c r="C26" s="23"/>
      <c r="D26" s="24">
        <f t="shared" si="3"/>
        <v>0</v>
      </c>
      <c r="E26" s="25">
        <f t="shared" si="4"/>
        <v>0</v>
      </c>
    </row>
    <row r="27" spans="1:5" x14ac:dyDescent="0.25">
      <c r="A27" s="38" t="s">
        <v>22</v>
      </c>
      <c r="B27" s="39"/>
      <c r="C27" s="27">
        <f>SUM(C21:C26)</f>
        <v>50</v>
      </c>
      <c r="D27" s="24">
        <f>SUM(D21:D26)</f>
        <v>1</v>
      </c>
      <c r="E27" s="32">
        <f>SUM(E21:E26)</f>
        <v>50</v>
      </c>
    </row>
    <row r="28" spans="1:5" x14ac:dyDescent="0.25">
      <c r="A28" s="29"/>
      <c r="B28" s="30"/>
      <c r="C28" s="30"/>
      <c r="D28" s="30"/>
      <c r="E28" s="31"/>
    </row>
    <row r="29" spans="1:5" x14ac:dyDescent="0.25">
      <c r="A29" s="36" t="s">
        <v>26</v>
      </c>
      <c r="B29" s="37"/>
      <c r="C29" s="1" t="s">
        <v>2</v>
      </c>
      <c r="D29" s="2" t="s">
        <v>15</v>
      </c>
      <c r="E29" s="20" t="s">
        <v>16</v>
      </c>
    </row>
    <row r="30" spans="1:5" x14ac:dyDescent="0.25">
      <c r="A30" s="21">
        <v>1</v>
      </c>
      <c r="B30" s="22" t="s">
        <v>27</v>
      </c>
      <c r="C30" s="23">
        <v>11</v>
      </c>
      <c r="D30" s="24">
        <f>C30/$C$32</f>
        <v>1</v>
      </c>
      <c r="E30" s="25">
        <f>$C$5*D30</f>
        <v>11</v>
      </c>
    </row>
    <row r="31" spans="1:5" x14ac:dyDescent="0.25">
      <c r="A31" s="21">
        <v>2</v>
      </c>
      <c r="B31" s="22"/>
      <c r="C31" s="23"/>
      <c r="D31" s="24">
        <f>C31/$C$32</f>
        <v>0</v>
      </c>
      <c r="E31" s="25">
        <f>$C$5*D31</f>
        <v>0</v>
      </c>
    </row>
    <row r="32" spans="1:5" ht="15.75" thickBot="1" x14ac:dyDescent="0.3">
      <c r="A32" s="40" t="s">
        <v>22</v>
      </c>
      <c r="B32" s="41"/>
      <c r="C32" s="33">
        <f>SUM(C30:C30)</f>
        <v>11</v>
      </c>
      <c r="D32" s="34">
        <f>SUM(D30:D30)</f>
        <v>1</v>
      </c>
      <c r="E32" s="35">
        <f>SUM(E30:E30)</f>
        <v>11</v>
      </c>
    </row>
  </sheetData>
  <mergeCells count="10">
    <mergeCell ref="A20:B20"/>
    <mergeCell ref="A27:B27"/>
    <mergeCell ref="A29:B29"/>
    <mergeCell ref="A32:B32"/>
    <mergeCell ref="A1:E1"/>
    <mergeCell ref="A2:B2"/>
    <mergeCell ref="A9:E9"/>
    <mergeCell ref="A10:E10"/>
    <mergeCell ref="A11:B11"/>
    <mergeCell ref="A18:B18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Recipe_Calc_By_Boil_Volume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Mohamed Al-Rifay</dc:creator>
  <cp:lastModifiedBy>Mohamed Al-Rifay</cp:lastModifiedBy>
  <dcterms:created xsi:type="dcterms:W3CDTF">2016-11-24T14:19:15Z</dcterms:created>
  <dcterms:modified xsi:type="dcterms:W3CDTF">2016-11-24T14:20:07Z</dcterms:modified>
</cp:coreProperties>
</file>